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'2021'!$A$1:$E$63</definedName>
  </definedNames>
  <calcPr calcId="125725"/>
</workbook>
</file>

<file path=xl/calcChain.xml><?xml version="1.0" encoding="utf-8"?>
<calcChain xmlns="http://schemas.openxmlformats.org/spreadsheetml/2006/main">
  <c r="D47" i="4"/>
  <c r="C47"/>
  <c r="E31" l="1"/>
  <c r="E30"/>
  <c r="E62"/>
  <c r="D61"/>
  <c r="C61"/>
  <c r="E60"/>
  <c r="D59"/>
  <c r="D58" s="1"/>
  <c r="C59"/>
  <c r="C58" s="1"/>
  <c r="E57"/>
  <c r="D56"/>
  <c r="C56"/>
  <c r="E55"/>
  <c r="D54"/>
  <c r="C54"/>
  <c r="E52"/>
  <c r="D51"/>
  <c r="C51"/>
  <c r="E50"/>
  <c r="D49"/>
  <c r="C49"/>
  <c r="E48"/>
  <c r="E46"/>
  <c r="D45"/>
  <c r="C45"/>
  <c r="E43"/>
  <c r="D42"/>
  <c r="C42"/>
  <c r="E41"/>
  <c r="D40"/>
  <c r="C40"/>
  <c r="E39"/>
  <c r="D38"/>
  <c r="C38"/>
  <c r="D33"/>
  <c r="C33"/>
  <c r="D29"/>
  <c r="C29"/>
  <c r="E28"/>
  <c r="E27"/>
  <c r="D26"/>
  <c r="C26"/>
  <c r="E25"/>
  <c r="D24"/>
  <c r="C24"/>
  <c r="E23"/>
  <c r="E22"/>
  <c r="D21"/>
  <c r="C21"/>
  <c r="E19"/>
  <c r="D18"/>
  <c r="E18" s="1"/>
  <c r="C18"/>
  <c r="E17"/>
  <c r="D16"/>
  <c r="C16"/>
  <c r="E15"/>
  <c r="E14"/>
  <c r="D13"/>
  <c r="C13"/>
  <c r="E12"/>
  <c r="D11"/>
  <c r="C11"/>
  <c r="E10"/>
  <c r="D9"/>
  <c r="C9"/>
  <c r="C53" l="1"/>
  <c r="E29"/>
  <c r="D53"/>
  <c r="E53" s="1"/>
  <c r="E54"/>
  <c r="E56"/>
  <c r="E42"/>
  <c r="D37"/>
  <c r="D8"/>
  <c r="E9"/>
  <c r="E11"/>
  <c r="E21"/>
  <c r="E16"/>
  <c r="E47"/>
  <c r="E49"/>
  <c r="C37"/>
  <c r="E24"/>
  <c r="C8"/>
  <c r="E13"/>
  <c r="C44"/>
  <c r="D20"/>
  <c r="E40"/>
  <c r="E51"/>
  <c r="E61"/>
  <c r="E58"/>
  <c r="C20"/>
  <c r="E45"/>
  <c r="E59"/>
  <c r="E26"/>
  <c r="E38"/>
  <c r="D44"/>
  <c r="D7" l="1"/>
  <c r="E37"/>
  <c r="C36"/>
  <c r="C35" s="1"/>
  <c r="C7"/>
  <c r="E20"/>
  <c r="E8"/>
  <c r="E44"/>
  <c r="D36"/>
  <c r="D35" s="1"/>
  <c r="C63" l="1"/>
  <c r="E7"/>
  <c r="E36"/>
  <c r="E35" l="1"/>
  <c r="D63"/>
  <c r="E63" s="1"/>
</calcChain>
</file>

<file path=xl/sharedStrings.xml><?xml version="1.0" encoding="utf-8"?>
<sst xmlns="http://schemas.openxmlformats.org/spreadsheetml/2006/main" count="117" uniqueCount="114">
  <si>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</si>
  <si>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</si>
  <si>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</si>
  <si>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</si>
  <si>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</si>
  <si>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</si>
  <si>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</si>
  <si>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</si>
  <si>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</si>
  <si>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</si>
  <si>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</si>
  <si>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</si>
  <si>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</si>
  <si>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</si>
  <si>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</si>
  <si>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</si>
  <si>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</si>
  <si>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</si>
  <si>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</si>
  <si>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</si>
  <si>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</si>
  <si>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</si>
  <si>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</si>
  <si>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</si>
  <si>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</si>
  <si>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</si>
  <si>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</si>
  <si>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</si>
  <si>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</si>
  <si>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</si>
  <si>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</si>
  <si>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</si>
  <si>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</si>
  <si>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</si>
  <si>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</si>
  <si>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</si>
  <si>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</si>
  <si>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</si>
  <si>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</si>
  <si>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</si>
  <si>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</si>
  <si>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</si>
  <si>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</si>
  <si>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</si>
  <si>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</si>
  <si>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</si>
  <si>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</si>
  <si>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</si>
  <si>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</si>
  <si>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</si>
  <si>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</si>
  <si>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</si>
  <si>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</si>
  <si>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</si>
  <si>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</si>
  <si>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</si>
  <si>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</si>
  <si>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</si>
  <si>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</si>
  <si>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</si>
  <si>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</si>
  <si>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</si>
  <si>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</si>
  <si>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</si>
  <si>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</si>
  <si>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</si>
  <si>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</si>
  <si>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</si>
  <si>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</si>
  <si>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</si>
  <si>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</si>
  <si>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</si>
  <si>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</si>
  <si>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</si>
  <si>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</si>
  <si>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</si>
  <si>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</si>
  <si>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</si>
  <si>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</si>
  <si>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% исполнения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</si>
  <si>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</si>
  <si>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</si>
  <si>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</si>
  <si>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</si>
  <si>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</si>
  <si>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</si>
  <si>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</si>
  <si>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</si>
  <si>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</si>
  <si>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</t>
  </si>
  <si>
    <t>000 2 02 49999 13 0000 150</t>
  </si>
  <si>
    <t>Прочие неналоговые доходы</t>
  </si>
  <si>
    <t>Доходы от оказания платных услуг (работ)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</si>
  <si>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</si>
  <si>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000 1 16 07010 00 0000 140</t>
  </si>
  <si>
    <t>Платежи в целях возмещения причиненного ущерба (убытков)</t>
  </si>
  <si>
    <t>000 1 16 10000 00 0000 140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</si>
  <si>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</si>
  <si>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</si>
  <si>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</si>
  <si>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План 
на 2021 год</t>
  </si>
  <si>
    <t>Исполнение 
за 2021 год</t>
  </si>
  <si>
    <t>ОТЧЕТ ОБ ИСПОЛНЕНИИ ДОХОДОВ БЮДЖЕТА РУДНОГОРСКОГО МУНИЦИПАЛЬНОГО ОБРАЗОВАНИЯ ПО КОДАМ КЛАССИФИКАЦИИ ДОХОДОВ БЮДЖЕТОВ ЗА 2021 ГОД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</si>
  <si>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</si>
  <si>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</si>
  <si>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</si>
  <si>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-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</si>
  <si>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</si>
  <si>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</si>
  <si>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</si>
  <si>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</si>
  <si>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000 2 02 20077 00 0000 150</t>
  </si>
  <si>
    <t>000 2 02 20077 13 0000 150</t>
  </si>
  <si>
    <t xml:space="preserve">Приложение № 1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"16" июня 2022 г. № 281     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</si>
</sst>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sz val="8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131">
    <xf numFmtId="0" fontId="0" fillId="0" borderId="0" xfId="0"/>
    <xf numFmtId="0" fontId="2" fillId="0" borderId="0" xfId="6" applyFont="1" applyAlignment="1">
      <alignment vertical="center"/>
    </xf>
    <xf numFmtId="0" fontId="8" fillId="0" borderId="0" xfId="6" applyFont="1" applyFill="1" applyAlignment="1" applyProtection="1">
      <alignment vertical="center"/>
      <protection hidden="1"/>
    </xf>
    <xf numFmtId="0" fontId="7" fillId="0" borderId="0" xfId="2" applyNumberFormat="1" applyFont="1" applyFill="1" applyAlignment="1" applyProtection="1">
      <alignment horizontal="center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0" xfId="6" applyFont="1" applyAlignment="1">
      <alignment horizontal="right" vertical="center"/>
    </xf>
    <xf numFmtId="49" fontId="3" fillId="0" borderId="0" xfId="1" applyNumberFormat="1" applyFont="1" applyBorder="1" applyAlignment="1">
      <alignment wrapText="1"/>
    </xf>
    <xf numFmtId="0" fontId="6" fillId="0" borderId="0" xfId="6" applyFont="1" applyBorder="1" applyAlignment="1">
      <alignment vertical="top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6" fillId="5" borderId="0" xfId="6" applyFont="1" applyFill="1" applyAlignment="1">
      <alignment vertical="center"/>
    </xf>
    <xf numFmtId="0" fontId="6" fillId="4" borderId="0" xfId="6" applyFont="1" applyFill="1" applyAlignment="1">
      <alignment vertical="center"/>
    </xf>
    <xf numFmtId="0" fontId="6" fillId="4" borderId="0" xfId="5" applyFont="1" applyFill="1" applyAlignment="1">
      <alignment vertical="center"/>
    </xf>
    <xf numFmtId="0" fontId="13" fillId="5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6" fillId="5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7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7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7" fillId="3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7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7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5" fontId="3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3" fillId="5" borderId="1" xfId="3" applyNumberFormat="1" applyFont="1" applyFill="1" applyBorder="1" applyAlignment="1" applyProtection="1">
      <alignment horizontal="right" vertical="center" wrapText="1"/>
      <protection hidden="1"/>
    </xf>
    <xf numFmtId="49" fontId="7" fillId="3" borderId="1" xfId="10" applyNumberFormat="1" applyFont="1" applyFill="1" applyBorder="1" applyAlignment="1">
      <alignment horizontal="left" vertical="center" wrapText="1" indent="1"/>
    </xf>
    <xf numFmtId="165" fontId="7" fillId="3" borderId="1" xfId="10" applyNumberFormat="1" applyFont="1" applyFill="1" applyBorder="1" applyAlignment="1">
      <alignment horizontal="right" vertical="center" wrapText="1"/>
    </xf>
    <xf numFmtId="3" fontId="7" fillId="3" borderId="1" xfId="10" applyNumberFormat="1" applyFont="1" applyFill="1" applyBorder="1" applyAlignment="1">
      <alignment horizontal="right" vertical="center" wrapText="1"/>
    </xf>
    <xf numFmtId="164" fontId="3" fillId="5" borderId="1" xfId="1" applyNumberFormat="1" applyFont="1" applyFill="1" applyBorder="1" applyAlignment="1">
      <alignment horizontal="left" vertical="center" wrapText="1" indent="2"/>
    </xf>
    <xf numFmtId="165" fontId="3" fillId="5" borderId="1" xfId="10" applyNumberFormat="1" applyFont="1" applyFill="1" applyBorder="1" applyAlignment="1">
      <alignment horizontal="right" vertical="center" wrapText="1"/>
    </xf>
    <xf numFmtId="3" fontId="3" fillId="5" borderId="1" xfId="10" applyNumberFormat="1" applyFont="1" applyFill="1" applyBorder="1" applyAlignment="1">
      <alignment horizontal="right" vertical="center" wrapText="1"/>
    </xf>
    <xf numFmtId="165" fontId="3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3" fillId="5" borderId="1" xfId="6" applyNumberFormat="1" applyFont="1" applyFill="1" applyBorder="1" applyAlignment="1" applyProtection="1">
      <alignment horizontal="right" vertical="center" wrapText="1"/>
      <protection hidden="1"/>
    </xf>
    <xf numFmtId="0" fontId="7" fillId="4" borderId="1" xfId="9" applyFont="1" applyFill="1" applyBorder="1" applyAlignment="1">
      <alignment horizontal="left" vertical="center" indent="1"/>
    </xf>
    <xf numFmtId="165" fontId="7" fillId="4" borderId="1" xfId="9" applyNumberFormat="1" applyFont="1" applyFill="1" applyBorder="1" applyAlignment="1">
      <alignment horizontal="right" vertical="center"/>
    </xf>
    <xf numFmtId="3" fontId="7" fillId="4" borderId="1" xfId="9" applyNumberFormat="1" applyFont="1" applyFill="1" applyBorder="1" applyAlignment="1">
      <alignment horizontal="right" vertical="center"/>
    </xf>
    <xf numFmtId="0" fontId="3" fillId="5" borderId="1" xfId="9" applyFont="1" applyFill="1" applyBorder="1" applyAlignment="1">
      <alignment horizontal="left" vertical="center" wrapText="1" indent="2"/>
    </xf>
    <xf numFmtId="165" fontId="3" fillId="5" borderId="1" xfId="9" applyNumberFormat="1" applyFont="1" applyFill="1" applyBorder="1" applyAlignment="1">
      <alignment horizontal="right" vertical="center"/>
    </xf>
    <xf numFmtId="3" fontId="3" fillId="5" borderId="1" xfId="9" applyNumberFormat="1" applyFont="1" applyFill="1" applyBorder="1" applyAlignment="1">
      <alignment horizontal="right" vertical="center"/>
    </xf>
    <xf numFmtId="0" fontId="7" fillId="4" borderId="1" xfId="9" applyFont="1" applyFill="1" applyBorder="1" applyAlignment="1">
      <alignment horizontal="left" vertical="center" wrapText="1" indent="1"/>
    </xf>
    <xf numFmtId="3" fontId="7" fillId="5" borderId="1" xfId="9" applyNumberFormat="1" applyFont="1" applyFill="1" applyBorder="1" applyAlignment="1">
      <alignment horizontal="right" vertical="center"/>
    </xf>
    <xf numFmtId="0" fontId="7" fillId="3" borderId="1" xfId="8" applyNumberFormat="1" applyFont="1" applyFill="1" applyBorder="1" applyAlignment="1" applyProtection="1">
      <alignment horizontal="left" vertical="center" wrapText="1" indent="1"/>
      <protection hidden="1"/>
    </xf>
    <xf numFmtId="165" fontId="7" fillId="3" borderId="1" xfId="8" applyNumberFormat="1" applyFont="1" applyFill="1" applyBorder="1" applyAlignment="1" applyProtection="1">
      <alignment horizontal="right" vertical="center" wrapText="1"/>
      <protection hidden="1"/>
    </xf>
    <xf numFmtId="3" fontId="7" fillId="3" borderId="1" xfId="8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165" fontId="3" fillId="5" borderId="1" xfId="8" applyNumberFormat="1" applyFont="1" applyFill="1" applyBorder="1" applyAlignment="1" applyProtection="1">
      <alignment horizontal="right" vertical="center" wrapText="1"/>
      <protection hidden="1"/>
    </xf>
    <xf numFmtId="3" fontId="3" fillId="5" borderId="1" xfId="8" applyNumberFormat="1" applyFont="1" applyFill="1" applyBorder="1" applyAlignment="1" applyProtection="1">
      <alignment horizontal="right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left" vertical="center" wrapText="1" indent="1"/>
    </xf>
    <xf numFmtId="165" fontId="7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7" fillId="3" borderId="1" xfId="7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1" applyFont="1" applyFill="1" applyBorder="1" applyAlignment="1">
      <alignment horizontal="left" vertical="center" wrapText="1" indent="2"/>
    </xf>
    <xf numFmtId="0" fontId="7" fillId="3" borderId="1" xfId="9" applyFont="1" applyFill="1" applyBorder="1" applyAlignment="1">
      <alignment horizontal="left" vertical="center" wrapText="1" indent="1"/>
    </xf>
    <xf numFmtId="165" fontId="7" fillId="3" borderId="1" xfId="9" applyNumberFormat="1" applyFont="1" applyFill="1" applyBorder="1" applyAlignment="1">
      <alignment horizontal="right" vertical="center"/>
    </xf>
    <xf numFmtId="3" fontId="7" fillId="3" borderId="1" xfId="9" applyNumberFormat="1" applyFont="1" applyFill="1" applyBorder="1" applyAlignment="1">
      <alignment horizontal="right" vertical="center"/>
    </xf>
    <xf numFmtId="0" fontId="7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7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7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7" fillId="5" borderId="1" xfId="6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9" applyFont="1" applyFill="1" applyBorder="1" applyAlignment="1">
      <alignment horizontal="left" vertical="center" indent="2"/>
    </xf>
    <xf numFmtId="0" fontId="7" fillId="2" borderId="1" xfId="6" applyNumberFormat="1" applyFont="1" applyFill="1" applyBorder="1" applyAlignment="1" applyProtection="1">
      <alignment horizontal="left" vertical="center" wrapText="1"/>
      <protection hidden="1"/>
    </xf>
    <xf numFmtId="165" fontId="7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7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7" fillId="4" borderId="1" xfId="1" applyFont="1" applyFill="1" applyBorder="1" applyAlignment="1">
      <alignment horizontal="left" vertical="center" wrapText="1" indent="1"/>
    </xf>
    <xf numFmtId="165" fontId="7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7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7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7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7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7" fillId="5" borderId="1" xfId="5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1" xfId="0" applyFont="1" applyBorder="1" applyAlignment="1">
      <alignment horizontal="left" vertical="center" wrapText="1" indent="2"/>
    </xf>
    <xf numFmtId="165" fontId="7" fillId="4" borderId="1" xfId="1" applyNumberFormat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3" fontId="7" fillId="5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 wrapText="1" indent="2"/>
    </xf>
    <xf numFmtId="0" fontId="15" fillId="5" borderId="1" xfId="1" applyFont="1" applyFill="1" applyBorder="1" applyAlignment="1">
      <alignment horizontal="left" vertical="center" wrapText="1" indent="2"/>
    </xf>
    <xf numFmtId="0" fontId="16" fillId="4" borderId="1" xfId="1" applyFont="1" applyFill="1" applyBorder="1" applyAlignment="1">
      <alignment horizontal="left" vertical="center" wrapText="1" indent="1"/>
    </xf>
    <xf numFmtId="49" fontId="7" fillId="5" borderId="1" xfId="1" applyNumberFormat="1" applyFont="1" applyFill="1" applyBorder="1" applyAlignment="1">
      <alignment horizontal="left" vertical="center" wrapText="1" indent="2"/>
    </xf>
    <xf numFmtId="165" fontId="7" fillId="5" borderId="1" xfId="1" applyNumberFormat="1" applyFont="1" applyFill="1" applyBorder="1" applyAlignment="1">
      <alignment horizontal="right" vertical="center"/>
    </xf>
    <xf numFmtId="0" fontId="16" fillId="5" borderId="1" xfId="1" applyFont="1" applyFill="1" applyBorder="1" applyAlignment="1">
      <alignment horizontal="left" vertical="center" wrapText="1" indent="2"/>
    </xf>
    <xf numFmtId="49" fontId="7" fillId="4" borderId="1" xfId="1" applyNumberFormat="1" applyFont="1" applyFill="1" applyBorder="1" applyAlignment="1">
      <alignment horizontal="left" vertical="center" wrapText="1" indent="1"/>
    </xf>
    <xf numFmtId="0" fontId="7" fillId="2" borderId="1" xfId="6" applyNumberFormat="1" applyFont="1" applyFill="1" applyBorder="1" applyAlignment="1" applyProtection="1">
      <alignment vertical="center"/>
      <protection hidden="1"/>
    </xf>
    <xf numFmtId="165" fontId="7" fillId="2" borderId="1" xfId="6" applyNumberFormat="1" applyFont="1" applyFill="1" applyBorder="1" applyAlignment="1" applyProtection="1">
      <alignment horizontal="right" vertical="center"/>
      <protection hidden="1"/>
    </xf>
    <xf numFmtId="3" fontId="7" fillId="2" borderId="1" xfId="6" applyNumberFormat="1" applyFont="1" applyFill="1" applyBorder="1" applyAlignment="1" applyProtection="1">
      <alignment horizontal="right" vertical="center"/>
      <protection hidden="1"/>
    </xf>
    <xf numFmtId="0" fontId="6" fillId="0" borderId="0" xfId="6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3" fillId="0" borderId="0" xfId="6" applyFont="1" applyAlignment="1">
      <alignment horizontal="right" vertical="center"/>
    </xf>
    <xf numFmtId="0" fontId="13" fillId="0" borderId="0" xfId="6" applyFont="1" applyAlignment="1">
      <alignment vertical="center"/>
    </xf>
    <xf numFmtId="0" fontId="13" fillId="5" borderId="0" xfId="6" applyFont="1" applyFill="1" applyAlignment="1">
      <alignment vertical="center"/>
    </xf>
    <xf numFmtId="0" fontId="3" fillId="5" borderId="1" xfId="9" applyNumberFormat="1" applyFont="1" applyFill="1" applyBorder="1" applyAlignment="1">
      <alignment horizontal="left" vertical="center" wrapText="1" indent="2"/>
    </xf>
    <xf numFmtId="0" fontId="7" fillId="5" borderId="1" xfId="1" applyFont="1" applyFill="1" applyBorder="1" applyAlignment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 wrapText="1" indent="3"/>
    </xf>
    <xf numFmtId="49" fontId="6" fillId="5" borderId="1" xfId="1" applyNumberFormat="1" applyFont="1" applyFill="1" applyBorder="1" applyAlignment="1">
      <alignment horizontal="center" vertical="center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6" applyFont="1" applyFill="1" applyAlignment="1" applyProtection="1">
      <alignment vertical="center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49" fontId="6" fillId="5" borderId="1" xfId="10" applyNumberFormat="1" applyFont="1" applyFill="1" applyBorder="1" applyAlignment="1">
      <alignment horizontal="center" vertical="center" wrapText="1"/>
    </xf>
    <xf numFmtId="0" fontId="6" fillId="5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49" fontId="6" fillId="5" borderId="1" xfId="9" applyNumberFormat="1" applyFont="1" applyFill="1" applyBorder="1" applyAlignment="1">
      <alignment horizontal="center" vertical="center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" applyNumberFormat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center" vertical="center"/>
    </xf>
    <xf numFmtId="0" fontId="4" fillId="2" borderId="1" xfId="6" applyNumberFormat="1" applyFont="1" applyFill="1" applyBorder="1" applyAlignment="1" applyProtection="1">
      <alignment horizontal="right" vertical="center"/>
      <protection hidden="1"/>
    </xf>
    <xf numFmtId="0" fontId="18" fillId="0" borderId="0" xfId="6" applyFont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6" fillId="5" borderId="1" xfId="1" applyNumberFormat="1" applyFont="1" applyFill="1" applyBorder="1" applyAlignment="1">
      <alignment horizontal="right" vertical="center"/>
    </xf>
    <xf numFmtId="0" fontId="3" fillId="0" borderId="0" xfId="6" applyFont="1" applyBorder="1" applyAlignment="1">
      <alignment horizontal="left" vertical="center" wrapText="1"/>
    </xf>
    <xf numFmtId="0" fontId="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2" applyNumberFormat="1" applyFont="1" applyFill="1" applyAlignment="1" applyProtection="1">
      <alignment horizontal="center" vertical="center" wrapText="1"/>
      <protection hidden="1"/>
    </xf>
  </cellXfs>
  <cellStyles count="11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topLeftCell="A33" zoomScaleSheetLayoutView="100" workbookViewId="0">
      <selection activeCell="A2" sqref="A2:E2"/>
    </sheetView>
  </sheetViews>
  <sheetFormatPr defaultColWidth="9.140625" defaultRowHeight="13.5"/>
  <cols>
    <col min="1" max="1" width="105.42578125" style="1" customWidth="1"/>
    <col min="2" max="2" width="25" style="123" customWidth="1"/>
    <col min="3" max="5" width="13.7109375" style="1" customWidth="1"/>
    <col min="6" max="16384" width="9.140625" style="1"/>
  </cols>
  <sheetData>
    <row r="1" spans="1:12" ht="98.25" customHeight="1">
      <c r="A1" s="6"/>
      <c r="B1" s="7"/>
      <c r="C1" s="126" t="s">
        <v>113</v>
      </c>
      <c r="D1" s="126"/>
      <c r="E1" s="126"/>
    </row>
    <row r="2" spans="1:12" ht="62.25" customHeight="1">
      <c r="A2" s="130" t="s">
        <v>102</v>
      </c>
      <c r="B2" s="130"/>
      <c r="C2" s="130"/>
      <c r="D2" s="130"/>
      <c r="E2" s="130"/>
      <c r="F2" s="4"/>
      <c r="G2" s="4"/>
      <c r="H2" s="4"/>
      <c r="I2" s="4"/>
      <c r="J2" s="4"/>
      <c r="K2" s="4"/>
      <c r="L2" s="4"/>
    </row>
    <row r="3" spans="1:12" ht="11.25" customHeight="1">
      <c r="A3" s="3"/>
      <c r="B3" s="101"/>
    </row>
    <row r="4" spans="1:12" ht="14.25" customHeight="1">
      <c r="A4" s="2"/>
      <c r="B4" s="102"/>
      <c r="C4" s="5"/>
      <c r="D4" s="5"/>
      <c r="E4" s="93" t="s">
        <v>72</v>
      </c>
    </row>
    <row r="5" spans="1:12" s="8" customFormat="1" ht="25.5" customHeight="1">
      <c r="A5" s="128" t="s">
        <v>35</v>
      </c>
      <c r="B5" s="129" t="s">
        <v>34</v>
      </c>
      <c r="C5" s="127" t="s">
        <v>100</v>
      </c>
      <c r="D5" s="127" t="s">
        <v>101</v>
      </c>
      <c r="E5" s="127" t="s">
        <v>79</v>
      </c>
    </row>
    <row r="6" spans="1:12" s="8" customFormat="1" ht="12">
      <c r="A6" s="128"/>
      <c r="B6" s="129"/>
      <c r="C6" s="127"/>
      <c r="D6" s="127"/>
      <c r="E6" s="127"/>
    </row>
    <row r="7" spans="1:12" s="8" customFormat="1" ht="21.75" customHeight="1">
      <c r="A7" s="17" t="s">
        <v>33</v>
      </c>
      <c r="B7" s="103" t="s">
        <v>32</v>
      </c>
      <c r="C7" s="18">
        <f>C8+C20</f>
        <v>7957.1</v>
      </c>
      <c r="D7" s="18">
        <f>D8+D20</f>
        <v>7792.6</v>
      </c>
      <c r="E7" s="19">
        <f>D7/C7*100</f>
        <v>97.932663910218537</v>
      </c>
    </row>
    <row r="8" spans="1:12" s="9" customFormat="1" ht="19.5" customHeight="1">
      <c r="A8" s="17" t="s">
        <v>75</v>
      </c>
      <c r="B8" s="103" t="s">
        <v>32</v>
      </c>
      <c r="C8" s="18">
        <f>C9+C11+C13+C16+C18</f>
        <v>5412</v>
      </c>
      <c r="D8" s="18">
        <f>D9+D11+D13+D16+D18</f>
        <v>5247.6</v>
      </c>
      <c r="E8" s="19">
        <f t="shared" ref="E8:E63" si="0">D8/C8*100</f>
        <v>96.962305986696236</v>
      </c>
    </row>
    <row r="9" spans="1:12" s="9" customFormat="1" ht="23.25" customHeight="1">
      <c r="A9" s="21" t="s">
        <v>31</v>
      </c>
      <c r="B9" s="104" t="s">
        <v>30</v>
      </c>
      <c r="C9" s="22">
        <f>C10</f>
        <v>3095</v>
      </c>
      <c r="D9" s="22">
        <f>D10</f>
        <v>2966.9</v>
      </c>
      <c r="E9" s="23">
        <f t="shared" si="0"/>
        <v>95.8610662358643</v>
      </c>
    </row>
    <row r="10" spans="1:12" s="10" customFormat="1" ht="26.1" customHeight="1">
      <c r="A10" s="24" t="s">
        <v>29</v>
      </c>
      <c r="B10" s="105" t="s">
        <v>42</v>
      </c>
      <c r="C10" s="25">
        <v>3095</v>
      </c>
      <c r="D10" s="25">
        <v>2966.9</v>
      </c>
      <c r="E10" s="26">
        <f t="shared" si="0"/>
        <v>95.8610662358643</v>
      </c>
    </row>
    <row r="11" spans="1:12" s="8" customFormat="1" ht="24" customHeight="1">
      <c r="A11" s="27" t="s">
        <v>28</v>
      </c>
      <c r="B11" s="106" t="s">
        <v>27</v>
      </c>
      <c r="C11" s="28">
        <f>C12</f>
        <v>1442</v>
      </c>
      <c r="D11" s="28">
        <f>D12</f>
        <v>1435.9</v>
      </c>
      <c r="E11" s="29">
        <f t="shared" si="0"/>
        <v>99.576976421636616</v>
      </c>
    </row>
    <row r="12" spans="1:12" s="10" customFormat="1" ht="26.1" customHeight="1">
      <c r="A12" s="30" t="s">
        <v>26</v>
      </c>
      <c r="B12" s="107" t="s">
        <v>25</v>
      </c>
      <c r="C12" s="31">
        <v>1442</v>
      </c>
      <c r="D12" s="31">
        <v>1435.9</v>
      </c>
      <c r="E12" s="32">
        <f t="shared" si="0"/>
        <v>99.576976421636616</v>
      </c>
    </row>
    <row r="13" spans="1:12" s="8" customFormat="1" ht="22.5" customHeight="1">
      <c r="A13" s="21" t="s">
        <v>24</v>
      </c>
      <c r="B13" s="104" t="s">
        <v>23</v>
      </c>
      <c r="C13" s="22">
        <f>C14+C15</f>
        <v>860</v>
      </c>
      <c r="D13" s="22">
        <f>D14+D15</f>
        <v>830.3</v>
      </c>
      <c r="E13" s="23">
        <f t="shared" si="0"/>
        <v>96.546511627906966</v>
      </c>
    </row>
    <row r="14" spans="1:12" s="10" customFormat="1" ht="26.1" customHeight="1">
      <c r="A14" s="20" t="s">
        <v>22</v>
      </c>
      <c r="B14" s="108" t="s">
        <v>43</v>
      </c>
      <c r="C14" s="33">
        <v>319</v>
      </c>
      <c r="D14" s="33">
        <v>291</v>
      </c>
      <c r="E14" s="34">
        <f t="shared" si="0"/>
        <v>91.222570532915356</v>
      </c>
    </row>
    <row r="15" spans="1:12" s="10" customFormat="1" ht="26.1" customHeight="1">
      <c r="A15" s="20" t="s">
        <v>21</v>
      </c>
      <c r="B15" s="108" t="s">
        <v>44</v>
      </c>
      <c r="C15" s="33">
        <v>541</v>
      </c>
      <c r="D15" s="33">
        <v>539.29999999999995</v>
      </c>
      <c r="E15" s="34">
        <f t="shared" si="0"/>
        <v>99.685767097966718</v>
      </c>
    </row>
    <row r="16" spans="1:12" s="91" customFormat="1" ht="23.25" customHeight="1">
      <c r="A16" s="35" t="s">
        <v>19</v>
      </c>
      <c r="B16" s="109" t="s">
        <v>67</v>
      </c>
      <c r="C16" s="36">
        <f>C17</f>
        <v>15</v>
      </c>
      <c r="D16" s="36">
        <f>D17</f>
        <v>14.5</v>
      </c>
      <c r="E16" s="37">
        <f t="shared" si="0"/>
        <v>96.666666666666671</v>
      </c>
    </row>
    <row r="17" spans="1:5" s="10" customFormat="1" ht="36.75" customHeight="1">
      <c r="A17" s="38" t="s">
        <v>74</v>
      </c>
      <c r="B17" s="110" t="s">
        <v>66</v>
      </c>
      <c r="C17" s="39">
        <v>15</v>
      </c>
      <c r="D17" s="39">
        <v>14.5</v>
      </c>
      <c r="E17" s="40">
        <f t="shared" si="0"/>
        <v>96.666666666666671</v>
      </c>
    </row>
    <row r="18" spans="1:5" s="11" customFormat="1" ht="24.95" hidden="1" customHeight="1">
      <c r="A18" s="41" t="s">
        <v>20</v>
      </c>
      <c r="B18" s="109" t="s">
        <v>68</v>
      </c>
      <c r="C18" s="36">
        <f>C19</f>
        <v>0</v>
      </c>
      <c r="D18" s="36">
        <f>D19</f>
        <v>0</v>
      </c>
      <c r="E18" s="37" t="e">
        <f t="shared" si="0"/>
        <v>#DIV/0!</v>
      </c>
    </row>
    <row r="19" spans="1:5" s="10" customFormat="1" ht="20.100000000000001" hidden="1" customHeight="1">
      <c r="A19" s="38" t="s">
        <v>69</v>
      </c>
      <c r="B19" s="110" t="s">
        <v>70</v>
      </c>
      <c r="C19" s="39"/>
      <c r="D19" s="39"/>
      <c r="E19" s="42" t="e">
        <f t="shared" si="0"/>
        <v>#DIV/0!</v>
      </c>
    </row>
    <row r="20" spans="1:5" s="9" customFormat="1" ht="21" customHeight="1">
      <c r="A20" s="17" t="s">
        <v>65</v>
      </c>
      <c r="B20" s="103" t="s">
        <v>32</v>
      </c>
      <c r="C20" s="18">
        <f>C21+C24+C26+C29+C33</f>
        <v>2545.1</v>
      </c>
      <c r="D20" s="18">
        <f>D21+D24+D26+D29+D33</f>
        <v>2545</v>
      </c>
      <c r="E20" s="19">
        <f t="shared" si="0"/>
        <v>99.996070881301321</v>
      </c>
    </row>
    <row r="21" spans="1:5" s="8" customFormat="1" ht="29.25" customHeight="1">
      <c r="A21" s="43" t="s">
        <v>18</v>
      </c>
      <c r="B21" s="111" t="s">
        <v>17</v>
      </c>
      <c r="C21" s="44">
        <f>C22+C23</f>
        <v>2080</v>
      </c>
      <c r="D21" s="44">
        <f>D22+D23</f>
        <v>2071.6</v>
      </c>
      <c r="E21" s="45">
        <f t="shared" si="0"/>
        <v>99.59615384615384</v>
      </c>
    </row>
    <row r="22" spans="1:5" s="10" customFormat="1" ht="47.25" customHeight="1">
      <c r="A22" s="46" t="s">
        <v>98</v>
      </c>
      <c r="B22" s="112" t="s">
        <v>38</v>
      </c>
      <c r="C22" s="47">
        <v>1655</v>
      </c>
      <c r="D22" s="47">
        <v>1639.9</v>
      </c>
      <c r="E22" s="48">
        <f t="shared" si="0"/>
        <v>99.087613293051362</v>
      </c>
    </row>
    <row r="23" spans="1:5" s="10" customFormat="1" ht="41.25" customHeight="1">
      <c r="A23" s="49" t="s">
        <v>80</v>
      </c>
      <c r="B23" s="100" t="s">
        <v>16</v>
      </c>
      <c r="C23" s="50">
        <v>425</v>
      </c>
      <c r="D23" s="50">
        <v>431.7</v>
      </c>
      <c r="E23" s="51">
        <f t="shared" si="0"/>
        <v>101.5764705882353</v>
      </c>
    </row>
    <row r="24" spans="1:5" s="8" customFormat="1" ht="24.95" customHeight="1">
      <c r="A24" s="52" t="s">
        <v>15</v>
      </c>
      <c r="B24" s="113" t="s">
        <v>14</v>
      </c>
      <c r="C24" s="53">
        <f>C25</f>
        <v>141.4</v>
      </c>
      <c r="D24" s="53">
        <f>D25</f>
        <v>141.6</v>
      </c>
      <c r="E24" s="54">
        <f t="shared" si="0"/>
        <v>100.14144271570014</v>
      </c>
    </row>
    <row r="25" spans="1:5" s="10" customFormat="1" ht="26.1" customHeight="1">
      <c r="A25" s="55" t="s">
        <v>92</v>
      </c>
      <c r="B25" s="100" t="s">
        <v>39</v>
      </c>
      <c r="C25" s="50">
        <v>141.4</v>
      </c>
      <c r="D25" s="50">
        <v>141.6</v>
      </c>
      <c r="E25" s="51">
        <f t="shared" si="0"/>
        <v>100.14144271570014</v>
      </c>
    </row>
    <row r="26" spans="1:5" s="94" customFormat="1" ht="24.95" customHeight="1">
      <c r="A26" s="56" t="s">
        <v>13</v>
      </c>
      <c r="B26" s="114" t="s">
        <v>12</v>
      </c>
      <c r="C26" s="57">
        <f t="shared" ref="C26:D26" si="1">SUM(C27:C28)</f>
        <v>319.10000000000002</v>
      </c>
      <c r="D26" s="57">
        <f t="shared" si="1"/>
        <v>319.5</v>
      </c>
      <c r="E26" s="58">
        <f t="shared" si="0"/>
        <v>100.12535255405828</v>
      </c>
    </row>
    <row r="27" spans="1:5" s="94" customFormat="1" ht="45.75" customHeight="1">
      <c r="A27" s="96" t="s">
        <v>104</v>
      </c>
      <c r="B27" s="110" t="s">
        <v>103</v>
      </c>
      <c r="C27" s="39">
        <v>314.5</v>
      </c>
      <c r="D27" s="39">
        <v>314.5</v>
      </c>
      <c r="E27" s="40">
        <f t="shared" si="0"/>
        <v>100</v>
      </c>
    </row>
    <row r="28" spans="1:5" s="95" customFormat="1" ht="27.75" customHeight="1">
      <c r="A28" s="38" t="s">
        <v>105</v>
      </c>
      <c r="B28" s="110" t="s">
        <v>11</v>
      </c>
      <c r="C28" s="39">
        <v>4.5999999999999996</v>
      </c>
      <c r="D28" s="39">
        <v>5</v>
      </c>
      <c r="E28" s="40">
        <f t="shared" si="0"/>
        <v>108.69565217391306</v>
      </c>
    </row>
    <row r="29" spans="1:5" s="8" customFormat="1" ht="24.95" customHeight="1">
      <c r="A29" s="59" t="s">
        <v>10</v>
      </c>
      <c r="B29" s="115" t="s">
        <v>49</v>
      </c>
      <c r="C29" s="60">
        <f>C30+C32+C31</f>
        <v>4.5999999999999996</v>
      </c>
      <c r="D29" s="60">
        <f>D30+D32+D31</f>
        <v>4.5</v>
      </c>
      <c r="E29" s="61">
        <f t="shared" si="0"/>
        <v>97.826086956521749</v>
      </c>
    </row>
    <row r="30" spans="1:5" s="10" customFormat="1" ht="45.75" customHeight="1">
      <c r="A30" s="20" t="s">
        <v>93</v>
      </c>
      <c r="B30" s="108" t="s">
        <v>94</v>
      </c>
      <c r="C30" s="33">
        <v>4.5999999999999996</v>
      </c>
      <c r="D30" s="33">
        <v>4.5</v>
      </c>
      <c r="E30" s="34">
        <f t="shared" si="0"/>
        <v>97.826086956521749</v>
      </c>
    </row>
    <row r="31" spans="1:5" s="10" customFormat="1" ht="26.1" hidden="1" customHeight="1">
      <c r="A31" s="20" t="s">
        <v>95</v>
      </c>
      <c r="B31" s="108" t="s">
        <v>96</v>
      </c>
      <c r="C31" s="33"/>
      <c r="D31" s="33"/>
      <c r="E31" s="34" t="e">
        <f t="shared" si="0"/>
        <v>#DIV/0!</v>
      </c>
    </row>
    <row r="32" spans="1:5" s="10" customFormat="1" ht="20.100000000000001" hidden="1" customHeight="1">
      <c r="A32" s="20"/>
      <c r="B32" s="116"/>
      <c r="C32" s="33">
        <v>0</v>
      </c>
      <c r="D32" s="33">
        <v>0</v>
      </c>
      <c r="E32" s="62">
        <v>0</v>
      </c>
    </row>
    <row r="33" spans="1:5" s="8" customFormat="1" ht="24.95" customHeight="1">
      <c r="A33" s="35" t="s">
        <v>9</v>
      </c>
      <c r="B33" s="109" t="s">
        <v>50</v>
      </c>
      <c r="C33" s="36">
        <f>C34</f>
        <v>0</v>
      </c>
      <c r="D33" s="36">
        <f>D34</f>
        <v>7.8</v>
      </c>
      <c r="E33" s="37" t="s">
        <v>106</v>
      </c>
    </row>
    <row r="34" spans="1:5" s="10" customFormat="1" ht="20.100000000000001" customHeight="1">
      <c r="A34" s="63" t="s">
        <v>91</v>
      </c>
      <c r="B34" s="110" t="s">
        <v>71</v>
      </c>
      <c r="C34" s="39">
        <v>0</v>
      </c>
      <c r="D34" s="39">
        <v>7.8</v>
      </c>
      <c r="E34" s="40" t="s">
        <v>106</v>
      </c>
    </row>
    <row r="35" spans="1:5" s="8" customFormat="1" ht="24" customHeight="1">
      <c r="A35" s="64" t="s">
        <v>8</v>
      </c>
      <c r="B35" s="117" t="s">
        <v>37</v>
      </c>
      <c r="C35" s="65">
        <f>C36+C61</f>
        <v>88540.3</v>
      </c>
      <c r="D35" s="65">
        <f>D36+D61</f>
        <v>88511.799999999988</v>
      </c>
      <c r="E35" s="66">
        <f t="shared" si="0"/>
        <v>99.967811267863311</v>
      </c>
    </row>
    <row r="36" spans="1:5" s="14" customFormat="1" ht="26.25" customHeight="1">
      <c r="A36" s="67" t="s">
        <v>7</v>
      </c>
      <c r="B36" s="118" t="s">
        <v>36</v>
      </c>
      <c r="C36" s="68">
        <f>C37+C44+C53+C58</f>
        <v>88531.8</v>
      </c>
      <c r="D36" s="68">
        <f>D37+D44+D53+D58</f>
        <v>88503.299999999988</v>
      </c>
      <c r="E36" s="69">
        <f t="shared" si="0"/>
        <v>99.967808177400642</v>
      </c>
    </row>
    <row r="37" spans="1:5" s="92" customFormat="1" ht="24.75" customHeight="1">
      <c r="A37" s="70" t="s">
        <v>40</v>
      </c>
      <c r="B37" s="118" t="s">
        <v>53</v>
      </c>
      <c r="C37" s="68">
        <f>C38+C40+C42</f>
        <v>27445</v>
      </c>
      <c r="D37" s="68">
        <f>D38+D40+D42</f>
        <v>27445</v>
      </c>
      <c r="E37" s="69">
        <f t="shared" si="0"/>
        <v>100</v>
      </c>
    </row>
    <row r="38" spans="1:5" s="13" customFormat="1" ht="26.1" customHeight="1">
      <c r="A38" s="71" t="s">
        <v>6</v>
      </c>
      <c r="B38" s="119" t="s">
        <v>51</v>
      </c>
      <c r="C38" s="72">
        <f>C39</f>
        <v>9825.9</v>
      </c>
      <c r="D38" s="72">
        <f>D39</f>
        <v>9825.9</v>
      </c>
      <c r="E38" s="73">
        <f t="shared" si="0"/>
        <v>100</v>
      </c>
    </row>
    <row r="39" spans="1:5" s="13" customFormat="1" ht="26.1" customHeight="1">
      <c r="A39" s="55" t="s">
        <v>97</v>
      </c>
      <c r="B39" s="100" t="s">
        <v>52</v>
      </c>
      <c r="C39" s="50">
        <v>9825.9</v>
      </c>
      <c r="D39" s="50">
        <v>9825.9</v>
      </c>
      <c r="E39" s="51">
        <f t="shared" si="0"/>
        <v>100</v>
      </c>
    </row>
    <row r="40" spans="1:5" s="13" customFormat="1" ht="26.1" customHeight="1">
      <c r="A40" s="74" t="s">
        <v>76</v>
      </c>
      <c r="B40" s="119" t="s">
        <v>77</v>
      </c>
      <c r="C40" s="72">
        <f>C41</f>
        <v>1431</v>
      </c>
      <c r="D40" s="72">
        <f>D41</f>
        <v>1431</v>
      </c>
      <c r="E40" s="73">
        <f t="shared" si="0"/>
        <v>100</v>
      </c>
    </row>
    <row r="41" spans="1:5" s="13" customFormat="1" ht="26.1" customHeight="1">
      <c r="A41" s="55" t="s">
        <v>99</v>
      </c>
      <c r="B41" s="100" t="s">
        <v>78</v>
      </c>
      <c r="C41" s="50">
        <v>1431</v>
      </c>
      <c r="D41" s="50">
        <v>1431</v>
      </c>
      <c r="E41" s="51">
        <f t="shared" si="0"/>
        <v>100</v>
      </c>
    </row>
    <row r="42" spans="1:5" s="13" customFormat="1" ht="39" customHeight="1">
      <c r="A42" s="75" t="s">
        <v>81</v>
      </c>
      <c r="B42" s="119" t="s">
        <v>82</v>
      </c>
      <c r="C42" s="72">
        <f>C43</f>
        <v>16188.1</v>
      </c>
      <c r="D42" s="72">
        <f>D43</f>
        <v>16188.1</v>
      </c>
      <c r="E42" s="73">
        <f t="shared" si="0"/>
        <v>100</v>
      </c>
    </row>
    <row r="43" spans="1:5" s="13" customFormat="1" ht="26.1" customHeight="1">
      <c r="A43" s="55" t="s">
        <v>83</v>
      </c>
      <c r="B43" s="100" t="s">
        <v>84</v>
      </c>
      <c r="C43" s="50">
        <v>16188.1</v>
      </c>
      <c r="D43" s="50">
        <v>16188.1</v>
      </c>
      <c r="E43" s="51">
        <f t="shared" si="0"/>
        <v>100</v>
      </c>
    </row>
    <row r="44" spans="1:5" s="14" customFormat="1" ht="24.95" customHeight="1">
      <c r="A44" s="67" t="s">
        <v>48</v>
      </c>
      <c r="B44" s="120" t="s">
        <v>73</v>
      </c>
      <c r="C44" s="76">
        <f>C47+C49+C51+C45</f>
        <v>60486.6</v>
      </c>
      <c r="D44" s="76">
        <f>D47+D49+D51+D45</f>
        <v>60458.099999999991</v>
      </c>
      <c r="E44" s="77">
        <f t="shared" si="0"/>
        <v>99.952882125958467</v>
      </c>
    </row>
    <row r="45" spans="1:5" s="14" customFormat="1" ht="28.5" customHeight="1">
      <c r="A45" s="97" t="s">
        <v>107</v>
      </c>
      <c r="B45" s="98" t="s">
        <v>108</v>
      </c>
      <c r="C45" s="78">
        <f>C46</f>
        <v>1333.7</v>
      </c>
      <c r="D45" s="78">
        <f>D46</f>
        <v>1333.7</v>
      </c>
      <c r="E45" s="79">
        <f t="shared" si="0"/>
        <v>100</v>
      </c>
    </row>
    <row r="46" spans="1:5" s="15" customFormat="1" ht="27.75" customHeight="1">
      <c r="A46" s="99" t="s">
        <v>109</v>
      </c>
      <c r="B46" s="100" t="s">
        <v>110</v>
      </c>
      <c r="C46" s="50">
        <v>1333.7</v>
      </c>
      <c r="D46" s="50">
        <v>1333.7</v>
      </c>
      <c r="E46" s="51">
        <f t="shared" si="0"/>
        <v>100</v>
      </c>
    </row>
    <row r="47" spans="1:5" s="14" customFormat="1" ht="24.95" customHeight="1">
      <c r="A47" s="81" t="s">
        <v>64</v>
      </c>
      <c r="B47" s="98" t="s">
        <v>111</v>
      </c>
      <c r="C47" s="124">
        <f>C48</f>
        <v>34686.5</v>
      </c>
      <c r="D47" s="124">
        <f t="shared" ref="D47" si="2">D48</f>
        <v>34658.1</v>
      </c>
      <c r="E47" s="79">
        <f t="shared" si="0"/>
        <v>99.918123765730186</v>
      </c>
    </row>
    <row r="48" spans="1:5" s="15" customFormat="1" ht="29.25" customHeight="1">
      <c r="A48" s="99" t="s">
        <v>46</v>
      </c>
      <c r="B48" s="100" t="s">
        <v>112</v>
      </c>
      <c r="C48" s="125">
        <v>34686.5</v>
      </c>
      <c r="D48" s="125">
        <v>34658.1</v>
      </c>
      <c r="E48" s="51">
        <f t="shared" si="0"/>
        <v>99.918123765730186</v>
      </c>
    </row>
    <row r="49" spans="1:5" s="16" customFormat="1" ht="29.25" hidden="1" customHeight="1">
      <c r="A49" s="81"/>
      <c r="B49" s="98"/>
      <c r="C49" s="78">
        <f>C50</f>
        <v>0</v>
      </c>
      <c r="D49" s="78">
        <f>D50</f>
        <v>0</v>
      </c>
      <c r="E49" s="79" t="e">
        <f t="shared" si="0"/>
        <v>#DIV/0!</v>
      </c>
    </row>
    <row r="50" spans="1:5" s="15" customFormat="1" ht="30.75" hidden="1" customHeight="1">
      <c r="A50" s="55"/>
      <c r="B50" s="100"/>
      <c r="C50" s="50"/>
      <c r="D50" s="50"/>
      <c r="E50" s="80" t="e">
        <f t="shared" si="0"/>
        <v>#DIV/0!</v>
      </c>
    </row>
    <row r="51" spans="1:5" s="14" customFormat="1" ht="26.1" customHeight="1">
      <c r="A51" s="81" t="s">
        <v>5</v>
      </c>
      <c r="B51" s="98" t="s">
        <v>54</v>
      </c>
      <c r="C51" s="78">
        <f>C52</f>
        <v>24466.400000000001</v>
      </c>
      <c r="D51" s="78">
        <f>D52</f>
        <v>24466.3</v>
      </c>
      <c r="E51" s="79">
        <f t="shared" si="0"/>
        <v>99.999591276199183</v>
      </c>
    </row>
    <row r="52" spans="1:5" s="15" customFormat="1" ht="26.1" customHeight="1">
      <c r="A52" s="82" t="s">
        <v>4</v>
      </c>
      <c r="B52" s="100" t="s">
        <v>55</v>
      </c>
      <c r="C52" s="125">
        <v>24466.400000000001</v>
      </c>
      <c r="D52" s="125">
        <v>24466.3</v>
      </c>
      <c r="E52" s="51">
        <f t="shared" si="0"/>
        <v>99.999591276199183</v>
      </c>
    </row>
    <row r="53" spans="1:5" s="14" customFormat="1" ht="21.75" customHeight="1">
      <c r="A53" s="83" t="s">
        <v>41</v>
      </c>
      <c r="B53" s="120" t="s">
        <v>56</v>
      </c>
      <c r="C53" s="76">
        <f>C54+C56</f>
        <v>550.19999999999993</v>
      </c>
      <c r="D53" s="76">
        <f>D54+D56</f>
        <v>550.19999999999993</v>
      </c>
      <c r="E53" s="77">
        <f t="shared" si="0"/>
        <v>100</v>
      </c>
    </row>
    <row r="54" spans="1:5" s="15" customFormat="1" ht="26.1" customHeight="1">
      <c r="A54" s="84" t="s">
        <v>2</v>
      </c>
      <c r="B54" s="121" t="s">
        <v>58</v>
      </c>
      <c r="C54" s="85">
        <f>C55</f>
        <v>126.8</v>
      </c>
      <c r="D54" s="85">
        <f>D55</f>
        <v>126.8</v>
      </c>
      <c r="E54" s="80">
        <f t="shared" si="0"/>
        <v>100</v>
      </c>
    </row>
    <row r="55" spans="1:5" s="15" customFormat="1" ht="28.5" customHeight="1">
      <c r="A55" s="82" t="s">
        <v>1</v>
      </c>
      <c r="B55" s="100" t="s">
        <v>57</v>
      </c>
      <c r="C55" s="125">
        <v>126.8</v>
      </c>
      <c r="D55" s="125">
        <v>126.8</v>
      </c>
      <c r="E55" s="51">
        <f t="shared" si="0"/>
        <v>100</v>
      </c>
    </row>
    <row r="56" spans="1:5" s="15" customFormat="1" ht="31.5" customHeight="1">
      <c r="A56" s="86" t="s">
        <v>47</v>
      </c>
      <c r="B56" s="121" t="s">
        <v>60</v>
      </c>
      <c r="C56" s="85">
        <f>C57</f>
        <v>423.4</v>
      </c>
      <c r="D56" s="85">
        <f>D57</f>
        <v>423.4</v>
      </c>
      <c r="E56" s="80">
        <f t="shared" si="0"/>
        <v>100</v>
      </c>
    </row>
    <row r="57" spans="1:5" s="15" customFormat="1" ht="33" customHeight="1">
      <c r="A57" s="82" t="s">
        <v>3</v>
      </c>
      <c r="B57" s="100" t="s">
        <v>59</v>
      </c>
      <c r="C57" s="125">
        <v>423.4</v>
      </c>
      <c r="D57" s="125">
        <v>423.4</v>
      </c>
      <c r="E57" s="51">
        <f t="shared" si="0"/>
        <v>100</v>
      </c>
    </row>
    <row r="58" spans="1:5" s="14" customFormat="1" ht="21.75" customHeight="1">
      <c r="A58" s="87" t="s">
        <v>85</v>
      </c>
      <c r="B58" s="120" t="s">
        <v>86</v>
      </c>
      <c r="C58" s="76">
        <f>C59</f>
        <v>50</v>
      </c>
      <c r="D58" s="76">
        <f>D59</f>
        <v>50</v>
      </c>
      <c r="E58" s="77">
        <f t="shared" si="0"/>
        <v>100</v>
      </c>
    </row>
    <row r="59" spans="1:5" s="15" customFormat="1" ht="26.1" customHeight="1">
      <c r="A59" s="84" t="s">
        <v>87</v>
      </c>
      <c r="B59" s="121" t="s">
        <v>88</v>
      </c>
      <c r="C59" s="85">
        <f>C60</f>
        <v>50</v>
      </c>
      <c r="D59" s="85">
        <f>D60</f>
        <v>50</v>
      </c>
      <c r="E59" s="80">
        <f t="shared" si="0"/>
        <v>100</v>
      </c>
    </row>
    <row r="60" spans="1:5" s="15" customFormat="1" ht="26.1" customHeight="1">
      <c r="A60" s="49" t="s">
        <v>89</v>
      </c>
      <c r="B60" s="100" t="s">
        <v>90</v>
      </c>
      <c r="C60" s="125">
        <v>50</v>
      </c>
      <c r="D60" s="125">
        <v>50</v>
      </c>
      <c r="E60" s="51">
        <f t="shared" si="0"/>
        <v>100</v>
      </c>
    </row>
    <row r="61" spans="1:5" s="12" customFormat="1" ht="22.5" customHeight="1">
      <c r="A61" s="87" t="s">
        <v>61</v>
      </c>
      <c r="B61" s="120" t="s">
        <v>62</v>
      </c>
      <c r="C61" s="76">
        <f>C62</f>
        <v>8.5</v>
      </c>
      <c r="D61" s="76">
        <f>D62</f>
        <v>8.5</v>
      </c>
      <c r="E61" s="77">
        <f t="shared" si="0"/>
        <v>100</v>
      </c>
    </row>
    <row r="62" spans="1:5" s="15" customFormat="1" ht="24" customHeight="1">
      <c r="A62" s="49" t="s">
        <v>45</v>
      </c>
      <c r="B62" s="100" t="s">
        <v>63</v>
      </c>
      <c r="C62" s="125">
        <v>8.5</v>
      </c>
      <c r="D62" s="125">
        <v>8.5</v>
      </c>
      <c r="E62" s="51">
        <f t="shared" si="0"/>
        <v>100</v>
      </c>
    </row>
    <row r="63" spans="1:5" s="8" customFormat="1" ht="23.25" customHeight="1">
      <c r="A63" s="88" t="s">
        <v>0</v>
      </c>
      <c r="B63" s="122"/>
      <c r="C63" s="89">
        <f>C7+C35</f>
        <v>96497.400000000009</v>
      </c>
      <c r="D63" s="89">
        <f>D7+D35</f>
        <v>96304.4</v>
      </c>
      <c r="E63" s="90">
        <f t="shared" si="0"/>
        <v>99.799994611253766</v>
      </c>
    </row>
  </sheetData>
  <mergeCells count="7">
    <mergeCell ref="C1:E1"/>
    <mergeCell ref="D5:D6"/>
    <mergeCell ref="E5:E6"/>
    <mergeCell ref="A5:A6"/>
    <mergeCell ref="B5:B6"/>
    <mergeCell ref="C5:C6"/>
    <mergeCell ref="A2:E2"/>
  </mergeCells>
  <phoneticPr fontId="12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2022-06-17T01:46:11Z</dcterms:modified>
</cp:coreProperties>
</file>